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420" windowWidth="19875" windowHeight="765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26" i="1" l="1"/>
  <c r="A16" i="1"/>
  <c r="B16" i="1"/>
  <c r="C16" i="1"/>
  <c r="D16" i="1"/>
  <c r="A17" i="1"/>
  <c r="B17" i="1"/>
  <c r="C17" i="1"/>
  <c r="D17" i="1"/>
  <c r="A18" i="1"/>
  <c r="B18" i="1"/>
  <c r="C18" i="1"/>
  <c r="D18" i="1"/>
  <c r="A19" i="1"/>
  <c r="B19" i="1"/>
  <c r="C19" i="1"/>
  <c r="D19" i="1"/>
  <c r="A20" i="1"/>
  <c r="B20" i="1"/>
  <c r="C20" i="1"/>
  <c r="D20" i="1"/>
  <c r="A21" i="1"/>
  <c r="B21" i="1"/>
  <c r="C21" i="1"/>
  <c r="D21" i="1"/>
  <c r="A22" i="1"/>
  <c r="B22" i="1"/>
  <c r="C22" i="1"/>
  <c r="D22" i="1"/>
  <c r="A23" i="1"/>
  <c r="B23" i="1"/>
  <c r="C23" i="1"/>
  <c r="D23" i="1"/>
  <c r="A24" i="1"/>
  <c r="B24" i="1"/>
  <c r="C24" i="1"/>
  <c r="D24" i="1"/>
  <c r="A25" i="1"/>
  <c r="B25" i="1"/>
  <c r="C25" i="1"/>
  <c r="D25" i="1"/>
  <c r="A2" i="1"/>
  <c r="B2" i="1"/>
  <c r="C2" i="1"/>
  <c r="D2" i="1"/>
  <c r="A3" i="1"/>
  <c r="B3" i="1"/>
  <c r="C3" i="1"/>
  <c r="D3" i="1"/>
  <c r="A4" i="1"/>
  <c r="B4" i="1"/>
  <c r="C4" i="1"/>
  <c r="D4" i="1"/>
  <c r="A5" i="1"/>
  <c r="B5" i="1"/>
  <c r="C5" i="1"/>
  <c r="D5" i="1"/>
  <c r="A6" i="1"/>
  <c r="B6" i="1"/>
  <c r="C6" i="1"/>
  <c r="D6" i="1"/>
  <c r="A7" i="1"/>
  <c r="B7" i="1"/>
  <c r="C7" i="1"/>
  <c r="D7" i="1"/>
  <c r="A8" i="1"/>
  <c r="B8" i="1"/>
  <c r="C8" i="1"/>
  <c r="D8" i="1"/>
  <c r="A9" i="1"/>
  <c r="B9" i="1"/>
  <c r="C9" i="1"/>
  <c r="D9" i="1"/>
  <c r="A10" i="1"/>
  <c r="B10" i="1"/>
  <c r="C10" i="1"/>
  <c r="D10" i="1"/>
  <c r="A11" i="1"/>
  <c r="B11" i="1"/>
  <c r="C11" i="1"/>
  <c r="D11" i="1"/>
  <c r="A12" i="1"/>
  <c r="B12" i="1"/>
  <c r="C12" i="1"/>
  <c r="D12" i="1"/>
  <c r="A13" i="1"/>
  <c r="B13" i="1"/>
  <c r="C13" i="1"/>
  <c r="D13" i="1"/>
  <c r="A14" i="1"/>
  <c r="B14" i="1"/>
  <c r="C14" i="1"/>
  <c r="D14" i="1"/>
  <c r="A15" i="1"/>
  <c r="B15" i="1"/>
  <c r="C15" i="1"/>
  <c r="D15" i="1"/>
</calcChain>
</file>

<file path=xl/sharedStrings.xml><?xml version="1.0" encoding="utf-8"?>
<sst xmlns="http://schemas.openxmlformats.org/spreadsheetml/2006/main" count="5" uniqueCount="5">
  <si>
    <t>Warehouse Descrip.</t>
  </si>
  <si>
    <t>Part Number</t>
  </si>
  <si>
    <t>Part Description</t>
  </si>
  <si>
    <t>Location of Part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</si>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</sst>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4" fontId="0" fillId="2" borderId="0" xfId="0" applyNumberFormat="1" applyFill="1"/>
    <xf numFmtId="0" fontId="0" fillId="3" borderId="0" xfId="0" applyFill="1"/>
    <xf numFmtId="0" fontId="0" fillId="4" borderId="0" xfId="0" applyFill="1"/>
    <xf numFmtId="4" fontId="0" fillId="4" borderId="0" xfId="0" applyNumberFormat="1" applyFill="1"/>
    <xf numFmtId="0" fontId="0" fillId="5" borderId="0" xfId="0" applyFill="1"/>
    <xf numFmtId="4" fontId="0" fillId="5" borderId="0" xfId="0" applyNumberFormat="1" applyFill="1"/>
    <xf numFmtId="0" fontId="0" fillId="6" borderId="0" xfId="0" applyFill="1"/>
    <xf numFmtId="4" fontId="0" fillId="6" borderId="0" xfId="0" applyNumberFormat="1" applyFill="1"/>
    <xf numFmtId="0" fontId="0" fillId="7" borderId="0" xfId="0" applyFill="1"/>
    <xf numFmtId="4" fontId="0" fillId="7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243840</xdr:colOff>
      <xdr:row>0</xdr:row>
      <xdr:rowOff>30480</xdr:rowOff>
    </xdr:from>
    <xdr:to>
      <xdr:col>11</xdr:col>
      <xdr:colOff>76200</xdr:colOff>
      <xdr:row>35</xdr:row>
      <xdr:rowOff>106680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30480"/>
          <a:ext cx="3489960" cy="647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P25" sqref="P25"/>
    </sheetView>
  </sheetViews>
  <sheetFormatPr defaultRowHeight="15" x14ac:dyDescent="0.25"/>
  <cols>
    <col min="1" max="1" width="16.85546875" customWidth="1"/>
    <col min="2" max="2" width="11.28515625" bestFit="1" customWidth="1"/>
    <col min="3" max="3" width="49.28515625" customWidth="1"/>
    <col min="4" max="4" width="17.42578125" customWidth="1"/>
    <col min="5" max="5" width="12.85546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0" t="str">
        <f t="shared" ref="A2:A25" si="0">"Main warehouse"</f>
        <v>Main warehouse</v>
      </c>
      <c r="B2" s="10" t="str">
        <f>"48070502"</f>
        <v>48070502</v>
      </c>
      <c r="C2" s="10" t="str">
        <f>"CleanTek Coverall with Collar M"</f>
        <v>CleanTek Coverall with Collar M</v>
      </c>
      <c r="D2" s="10" t="str">
        <f>"C7/O3"</f>
        <v>C7/O3</v>
      </c>
      <c r="E2" s="11">
        <v>1359</v>
      </c>
    </row>
    <row r="3" spans="1:5" x14ac:dyDescent="0.25">
      <c r="A3" s="10" t="str">
        <f t="shared" si="0"/>
        <v>Main warehouse</v>
      </c>
      <c r="B3" s="10" t="str">
        <f>"48070503"</f>
        <v>48070503</v>
      </c>
      <c r="C3" s="10" t="str">
        <f>"CleanTek Coverall with Collar L"</f>
        <v>CleanTek Coverall with Collar L</v>
      </c>
      <c r="D3" s="10" t="str">
        <f>"D1/O3"</f>
        <v>D1/O3</v>
      </c>
      <c r="E3" s="11">
        <v>3449</v>
      </c>
    </row>
    <row r="4" spans="1:5" x14ac:dyDescent="0.25">
      <c r="A4" s="10" t="str">
        <f t="shared" si="0"/>
        <v>Main warehouse</v>
      </c>
      <c r="B4" s="10" t="str">
        <f>"48070504"</f>
        <v>48070504</v>
      </c>
      <c r="C4" s="10" t="str">
        <f>"CleanTek Coverall with Collar XL"</f>
        <v>CleanTek Coverall with Collar XL</v>
      </c>
      <c r="D4" s="10" t="str">
        <f>"D1/O2"</f>
        <v>D1/O2</v>
      </c>
      <c r="E4" s="11">
        <v>2822</v>
      </c>
    </row>
    <row r="5" spans="1:5" x14ac:dyDescent="0.25">
      <c r="A5" s="10" t="str">
        <f t="shared" si="0"/>
        <v>Main warehouse</v>
      </c>
      <c r="B5" s="10" t="str">
        <f>"48121503"</f>
        <v>48121503</v>
      </c>
      <c r="C5" s="10" t="str">
        <f>"CleanTek ProClean Coverall Large"</f>
        <v>CleanTek ProClean Coverall Large</v>
      </c>
      <c r="D5" s="10" t="str">
        <f>"D2/O2"</f>
        <v>D2/O2</v>
      </c>
      <c r="E5" s="11">
        <v>1997</v>
      </c>
    </row>
    <row r="6" spans="1:5" x14ac:dyDescent="0.25">
      <c r="A6" s="8" t="str">
        <f t="shared" si="0"/>
        <v>Main warehouse</v>
      </c>
      <c r="B6" s="8" t="str">
        <f>"48121504"</f>
        <v>48121504</v>
      </c>
      <c r="C6" s="8" t="str">
        <f>"CleanTek ProClean Coverall XL"</f>
        <v>CleanTek ProClean Coverall XL</v>
      </c>
      <c r="D6" s="8" t="str">
        <f>"D2/O3"</f>
        <v>D2/O3</v>
      </c>
      <c r="E6" s="9">
        <v>1768</v>
      </c>
    </row>
    <row r="7" spans="1:5" x14ac:dyDescent="0.25">
      <c r="A7" s="8" t="str">
        <f t="shared" si="0"/>
        <v>Main warehouse</v>
      </c>
      <c r="B7" s="8" t="str">
        <f>"48121505"</f>
        <v>48121505</v>
      </c>
      <c r="C7" s="8" t="str">
        <f>"CleanTek ProClean Coverall XXL"</f>
        <v>CleanTek ProClean Coverall XXL</v>
      </c>
      <c r="D7" s="8" t="str">
        <f>"D3/O2"</f>
        <v>D3/O2</v>
      </c>
      <c r="E7" s="8">
        <v>975</v>
      </c>
    </row>
    <row r="8" spans="1:5" x14ac:dyDescent="0.25">
      <c r="A8" s="8" t="str">
        <f t="shared" si="0"/>
        <v>Main warehouse</v>
      </c>
      <c r="B8" s="8" t="str">
        <f>"48121506"</f>
        <v>48121506</v>
      </c>
      <c r="C8" s="8" t="str">
        <f>"CleanTek ProClean Coverall XXXL"</f>
        <v>CleanTek ProClean Coverall XXXL</v>
      </c>
      <c r="D8" s="8" t="str">
        <f>"D3/O2"</f>
        <v>D3/O2</v>
      </c>
      <c r="E8" s="8">
        <v>274</v>
      </c>
    </row>
    <row r="9" spans="1:5" x14ac:dyDescent="0.25">
      <c r="A9" s="3" t="str">
        <f t="shared" si="0"/>
        <v>Main warehouse</v>
      </c>
      <c r="B9" s="3" t="str">
        <f>"48121602"</f>
        <v>48121602</v>
      </c>
      <c r="C9" s="3" t="str">
        <f>"CleanTek ProClean Coverall M with hood and feet"</f>
        <v>CleanTek ProClean Coverall M with hood and feet</v>
      </c>
      <c r="D9" s="3" t="str">
        <f>"D3/O2"</f>
        <v>D3/O2</v>
      </c>
      <c r="E9" s="3">
        <v>847</v>
      </c>
    </row>
    <row r="10" spans="1:5" x14ac:dyDescent="0.25">
      <c r="A10" s="3" t="str">
        <f t="shared" si="0"/>
        <v>Main warehouse</v>
      </c>
      <c r="B10" s="3" t="str">
        <f>"48121603"</f>
        <v>48121603</v>
      </c>
      <c r="C10" s="3" t="str">
        <f>"CleanTek ProClean Coverall L with hood and feet"</f>
        <v>CleanTek ProClean Coverall L with hood and feet</v>
      </c>
      <c r="D10" s="3" t="str">
        <f>"D3/O3"</f>
        <v>D3/O3</v>
      </c>
      <c r="E10" s="3">
        <v>424</v>
      </c>
    </row>
    <row r="11" spans="1:5" x14ac:dyDescent="0.25">
      <c r="A11" s="3" t="str">
        <f t="shared" si="0"/>
        <v>Main warehouse</v>
      </c>
      <c r="B11" s="3" t="str">
        <f>"48121604"</f>
        <v>48121604</v>
      </c>
      <c r="C11" s="3" t="str">
        <f>"CleanTek ProClean Coverall XL with hood and feet"</f>
        <v>CleanTek ProClean Coverall XL with hood and feet</v>
      </c>
      <c r="D11" s="3" t="str">
        <f>"D3/O3"</f>
        <v>D3/O3</v>
      </c>
      <c r="E11" s="3">
        <v>737</v>
      </c>
    </row>
    <row r="12" spans="1:5" x14ac:dyDescent="0.25">
      <c r="A12" s="3" t="str">
        <f t="shared" si="0"/>
        <v>Main warehouse</v>
      </c>
      <c r="B12" s="3" t="str">
        <f>"48121606"</f>
        <v>48121606</v>
      </c>
      <c r="C12" s="3" t="str">
        <f>"CleanTek ProClean Coverall XXL with hood and ft"</f>
        <v>CleanTek ProClean Coverall XXL with hood and ft</v>
      </c>
      <c r="D12" s="3" t="str">
        <f>"D3/O3"</f>
        <v>D3/O3</v>
      </c>
      <c r="E12" s="3">
        <v>245</v>
      </c>
    </row>
    <row r="13" spans="1:5" x14ac:dyDescent="0.25">
      <c r="A13" s="4" t="str">
        <f t="shared" si="0"/>
        <v>Main warehouse</v>
      </c>
      <c r="B13" s="4" t="str">
        <f>"48150503"</f>
        <v>48150503</v>
      </c>
      <c r="C13" s="4" t="str">
        <f>"Defender Coverall Collar L"</f>
        <v>Defender Coverall Collar L</v>
      </c>
      <c r="D13" s="4" t="str">
        <f>"C3/O3"</f>
        <v>C3/O3</v>
      </c>
      <c r="E13" s="5">
        <v>1173</v>
      </c>
    </row>
    <row r="14" spans="1:5" x14ac:dyDescent="0.25">
      <c r="A14" s="4" t="str">
        <f t="shared" si="0"/>
        <v>Main warehouse</v>
      </c>
      <c r="B14" s="4" t="str">
        <f>"48150504"</f>
        <v>48150504</v>
      </c>
      <c r="C14" s="4" t="str">
        <f>"Defender Coverall Collar XL"</f>
        <v>Defender Coverall Collar XL</v>
      </c>
      <c r="D14" s="4" t="str">
        <f>"C3/O3"</f>
        <v>C3/O3</v>
      </c>
      <c r="E14" s="5">
        <v>1049</v>
      </c>
    </row>
    <row r="15" spans="1:5" x14ac:dyDescent="0.25">
      <c r="A15" s="4" t="str">
        <f t="shared" si="0"/>
        <v>Main warehouse</v>
      </c>
      <c r="B15" s="4" t="str">
        <f>"48150505"</f>
        <v>48150505</v>
      </c>
      <c r="C15" s="4" t="str">
        <f>"Defender Coverall Collar XXL"</f>
        <v>Defender Coverall Collar XXL</v>
      </c>
      <c r="D15" s="4" t="str">
        <f>"C3/O3"</f>
        <v>C3/O3</v>
      </c>
      <c r="E15" s="5">
        <v>1099</v>
      </c>
    </row>
    <row r="16" spans="1:5" x14ac:dyDescent="0.25">
      <c r="A16" s="4" t="str">
        <f t="shared" si="0"/>
        <v>Main warehouse</v>
      </c>
      <c r="B16" s="4" t="str">
        <f>"48150506"</f>
        <v>48150506</v>
      </c>
      <c r="C16" s="4" t="str">
        <f>"Defender Coverall Collar XXXL"</f>
        <v>Defender Coverall Collar XXXL</v>
      </c>
      <c r="D16" s="4" t="str">
        <f>"D6/O3"</f>
        <v>D6/O3</v>
      </c>
      <c r="E16" s="4">
        <v>200</v>
      </c>
    </row>
    <row r="17" spans="1:5" x14ac:dyDescent="0.25">
      <c r="A17" s="4" t="str">
        <f t="shared" si="0"/>
        <v>Main warehouse</v>
      </c>
      <c r="B17" s="4" t="str">
        <f>"48150507"</f>
        <v>48150507</v>
      </c>
      <c r="C17" s="4" t="str">
        <f>"Defender Coverall Collar XXXXL"</f>
        <v>Defender Coverall Collar XXXXL</v>
      </c>
      <c r="D17" s="4" t="str">
        <f>"D6/O3"</f>
        <v>D6/O3</v>
      </c>
      <c r="E17" s="4">
        <v>250</v>
      </c>
    </row>
    <row r="18" spans="1:5" x14ac:dyDescent="0.25">
      <c r="A18" s="4" t="str">
        <f t="shared" si="0"/>
        <v>Main warehouse</v>
      </c>
      <c r="B18" s="4" t="str">
        <f>"48150508"</f>
        <v>48150508</v>
      </c>
      <c r="C18" s="4" t="str">
        <f>"Defender Coverall Collar XXXXXL"</f>
        <v>Defender Coverall Collar XXXXXL</v>
      </c>
      <c r="D18" s="4" t="str">
        <f>"D6/O3"</f>
        <v>D6/O3</v>
      </c>
      <c r="E18" s="4">
        <v>250</v>
      </c>
    </row>
    <row r="19" spans="1:5" x14ac:dyDescent="0.25">
      <c r="A19" s="4" t="str">
        <f t="shared" si="0"/>
        <v>Main warehouse</v>
      </c>
      <c r="B19" s="4" t="str">
        <f>"48151502"</f>
        <v>48151502</v>
      </c>
      <c r="C19" s="4" t="str">
        <f>"Defender Coverall Hood Medium"</f>
        <v>Defender Coverall Hood Medium</v>
      </c>
      <c r="D19" s="4" t="str">
        <f>"D6/O3"</f>
        <v>D6/O3</v>
      </c>
      <c r="E19" s="4">
        <v>512</v>
      </c>
    </row>
    <row r="20" spans="1:5" x14ac:dyDescent="0.25">
      <c r="A20" s="6" t="str">
        <f t="shared" si="0"/>
        <v>Main warehouse</v>
      </c>
      <c r="B20" s="6" t="str">
        <f>"48151503"</f>
        <v>48151503</v>
      </c>
      <c r="C20" s="6" t="str">
        <f>"Defender Coverall Hood Large"</f>
        <v>Defender Coverall Hood Large</v>
      </c>
      <c r="D20" s="6" t="str">
        <f>"D7/O2"</f>
        <v>D7/O2</v>
      </c>
      <c r="E20" s="7">
        <v>5977</v>
      </c>
    </row>
    <row r="21" spans="1:5" x14ac:dyDescent="0.25">
      <c r="A21" s="6" t="str">
        <f t="shared" si="0"/>
        <v>Main warehouse</v>
      </c>
      <c r="B21" s="6" t="str">
        <f>"48151505"</f>
        <v>48151505</v>
      </c>
      <c r="C21" s="6" t="str">
        <f>"Defender Coverall Hood XX Large"</f>
        <v>Defender Coverall Hood XX Large</v>
      </c>
      <c r="D21" s="6" t="str">
        <f>"D7/O3"</f>
        <v>D7/O3</v>
      </c>
      <c r="E21" s="7">
        <v>1214</v>
      </c>
    </row>
    <row r="22" spans="1:5" x14ac:dyDescent="0.25">
      <c r="A22" s="6" t="str">
        <f t="shared" si="0"/>
        <v>Main warehouse</v>
      </c>
      <c r="B22" s="6" t="str">
        <f>"48151506"</f>
        <v>48151506</v>
      </c>
      <c r="C22" s="6" t="str">
        <f>"Defender Coverall Hood XXX Large"</f>
        <v>Defender Coverall Hood XXX Large</v>
      </c>
      <c r="D22" s="6" t="str">
        <f>"D5/O3"</f>
        <v>D5/O3</v>
      </c>
      <c r="E22" s="6">
        <v>250</v>
      </c>
    </row>
    <row r="23" spans="1:5" x14ac:dyDescent="0.25">
      <c r="A23" s="6" t="str">
        <f t="shared" si="0"/>
        <v>Main warehouse</v>
      </c>
      <c r="B23" s="6" t="str">
        <f>"48151506"</f>
        <v>48151506</v>
      </c>
      <c r="C23" s="6" t="str">
        <f>"Defender Coverall Hood XXX Large"</f>
        <v>Defender Coverall Hood XXX Large</v>
      </c>
      <c r="D23" s="6" t="str">
        <f>"D5/O3"</f>
        <v>D5/O3</v>
      </c>
      <c r="E23" s="6">
        <v>200</v>
      </c>
    </row>
    <row r="24" spans="1:5" x14ac:dyDescent="0.25">
      <c r="A24" s="6" t="str">
        <f t="shared" si="0"/>
        <v>Main warehouse</v>
      </c>
      <c r="B24" s="6" t="str">
        <f>"48151507"</f>
        <v>48151507</v>
      </c>
      <c r="C24" s="6" t="str">
        <f>"Defender Coverall Hood XXXX L"</f>
        <v>Defender Coverall Hood XXXX L</v>
      </c>
      <c r="D24" s="6" t="str">
        <f>"D5/O3"</f>
        <v>D5/O3</v>
      </c>
      <c r="E24" s="6">
        <v>246</v>
      </c>
    </row>
    <row r="25" spans="1:5" x14ac:dyDescent="0.25">
      <c r="A25" s="6" t="str">
        <f t="shared" si="0"/>
        <v>Main warehouse</v>
      </c>
      <c r="B25" s="6" t="str">
        <f>"48151508"</f>
        <v>48151508</v>
      </c>
      <c r="C25" s="6" t="str">
        <f>"Defender Coverall Hood XXXXXL"</f>
        <v>Defender Coverall Hood XXXXXL</v>
      </c>
      <c r="D25" s="6" t="str">
        <f>"D5/O3"</f>
        <v>D5/O3</v>
      </c>
      <c r="E25" s="6">
        <v>250</v>
      </c>
    </row>
    <row r="26" spans="1:5" x14ac:dyDescent="0.25">
      <c r="A26" s="1"/>
      <c r="B26" s="1"/>
      <c r="C26" s="1"/>
      <c r="D26" s="1"/>
      <c r="E26" s="2">
        <f>SUM(E2:E25)</f>
        <v>27567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2020-02-12T12:08:52Z</dcterms:created>
  <dcterms:modified xsi:type="dcterms:W3CDTF">2020-02-18T09:49:06Z</dcterms:modified>
</cp:coreProperties>
</file>